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2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<sst xmlns="http://schemas.openxmlformats.org/spreadsheetml/2006/main" count="152" uniqueCount="128">
  <si>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</si>
  <si>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</si>
  <si>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</si>
  <si>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</si>
  <si>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</si>
  <si>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</si>
  <si>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</si>
  <si>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</si>
  <si>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</si>
  <si>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</si>
  <si>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</si>
  <si>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</si>
  <si>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</si>
  <si>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</si>
  <si>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</si>
  <si>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</si>
  <si>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</si>
  <si>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</si>
  <si>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</si>
  <si>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</si>
  <si>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Interest Income</t>
  </si>
  <si>
    <t>Interest Expenses</t>
  </si>
  <si>
    <t>Payment of entrance fees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</si>
  <si>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</si>
  <si>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</si>
  <si>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</si>
  <si>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</si>
  <si>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</si>
  <si>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</si>
  <si>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</si>
  <si>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</si>
  <si>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</si>
  <si>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</si>
  <si>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</si>
  <si>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</si>
  <si>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</si>
  <si>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</si>
  <si>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</si>
  <si>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</si>
  <si>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</si>
  <si>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</si>
  <si>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</si>
  <si>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</si>
  <si>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</si>
  <si>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</si>
  <si>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Prepaid land lease payments</t>
  </si>
  <si>
    <t>Depreciation of property, plant and equipment</t>
  </si>
  <si>
    <t>Amortisation of prepaid land lease payments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</si>
  <si>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</si>
  <si>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</si>
  <si>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</si>
  <si>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</si>
  <si>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</si>
  <si>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</si>
  <si>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</si>
  <si>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</si>
  <si>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</si>
  <si>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</si>
  <si>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</si>
  <si>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</si>
  <si>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</si>
  <si>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</si>
  <si>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</si>
  <si>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</si>
  <si>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</si>
  <si>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</si>
  <si>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</si>
  <si>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</si>
  <si>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</si>
  <si>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</si>
  <si>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Profit for the period from continuing operations</t>
  </si>
  <si>
    <t>Cumulative Period</t>
  </si>
  <si>
    <t>Individual Period</t>
  </si>
  <si>
    <t>Three Months</t>
  </si>
  <si>
    <t>The condensed consolidated income statements should be read in conjunction with the audited annual</t>
  </si>
  <si>
    <t>The Condensed Consolidated Balance Sheet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</si>
  <si>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</si>
  <si>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</si>
  <si>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</si>
  <si>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</si>
  <si>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</si>
  <si>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31/03/2008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</si>
  <si>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</si>
  <si>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</si>
  <si>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</si>
  <si>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</si>
  <si>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</si>
  <si>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>N / A - Not Applicable</t>
  </si>
  <si>
    <t xml:space="preserve">     continuing operations ( Sen)</t>
  </si>
  <si>
    <t xml:space="preserve">                  comparative figures for the cumulative period are not presented</t>
  </si>
  <si>
    <t>Note :  Pursuant to the change in the financial year end from 31st December 2007 to 31st March 2008,</t>
  </si>
  <si>
    <t xml:space="preserve">    to equity holders of the Company</t>
  </si>
  <si>
    <t xml:space="preserve">    from continuing operations attributable</t>
  </si>
  <si>
    <t>Tax recoverable</t>
  </si>
  <si>
    <t>Taxation payable</t>
  </si>
  <si>
    <t>Deferred tax assets</t>
  </si>
  <si>
    <t>Deferred tax liability</t>
  </si>
  <si>
    <t>Balance as at 1 April 2008</t>
  </si>
  <si>
    <t>01 Apr 2008 to</t>
  </si>
  <si>
    <t>01 Apr 2007 to</t>
  </si>
  <si>
    <t>N / A</t>
  </si>
  <si>
    <t>Operating Profit</t>
  </si>
  <si>
    <t>Profit Before Tax</t>
  </si>
  <si>
    <t>Profit for the period</t>
  </si>
  <si>
    <t>Earnings Per share</t>
  </si>
  <si>
    <t xml:space="preserve"> - Basic for profit from</t>
  </si>
  <si>
    <t xml:space="preserve">                  financial report for the period ended 31 March 2008</t>
  </si>
  <si>
    <t>Taxation Paid</t>
  </si>
  <si>
    <t>PERIOD ENDED</t>
  </si>
  <si>
    <t>PERIOD</t>
  </si>
  <si>
    <t>ENDED</t>
  </si>
  <si>
    <t>NINE MONTHS PERIOD ENDED 31 DECEMBER 2008</t>
  </si>
  <si>
    <t>FOR THE NINE MONTHS PERIOD ENDED 31 DECEMBER 2008</t>
  </si>
  <si>
    <t>01 Oct 2008 to</t>
  </si>
  <si>
    <t>31 Dec 2008</t>
  </si>
  <si>
    <t>01 Oct 2007 to</t>
  </si>
  <si>
    <t>31 Dec 2007</t>
  </si>
  <si>
    <t>Nine Months</t>
  </si>
  <si>
    <t>31/12/2008</t>
  </si>
  <si>
    <t>9 Months</t>
  </si>
  <si>
    <t>CASH FLOW USED IN OPERATING ACTIVITIES</t>
  </si>
  <si>
    <t>Net cash used in operations</t>
  </si>
  <si>
    <t>Net cash used in operating activities</t>
  </si>
  <si>
    <t>CASH FLOW USED IN INVESTING ACTIVITIES</t>
  </si>
  <si>
    <t>Net cash used in investing activities</t>
  </si>
  <si>
    <t>CASH FLOW FROM FINANCING ACTIVITIES</t>
  </si>
  <si>
    <t>Net cash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</si>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</sst>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  <numFmt numFmtId="209" formatCode="_(* #,##0.0_);_(* \(#,##0.0\);_(* &quot;-&quot;??_);_(@_)"/>
    <numFmt numFmtId="210" formatCode="0.0_);[Red]\(0.0\)"/>
    <numFmt numFmtId="211" formatCode="0_);[Red]\(0\)"/>
    <numFmt numFmtId="212" formatCode="0.000"/>
    <numFmt numFmtId="213" formatCode="0.0000"/>
    <numFmt numFmtId="214" formatCode="_(* #,##0.00_);[Red]_(* \(#,##0.00\);_(* &quot;-&quot;??_);_(@_)"/>
    <numFmt numFmtId="215" formatCode="_(* #,##0.0_);[Red]_(* \(#,##0.0\);_(* &quot;-&quot;??_);_(@_)"/>
    <numFmt numFmtId="216" formatCode="_(* #,##0_);[Red]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5" fontId="0" fillId="0" borderId="0" xfId="15" applyNumberForma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0" fillId="0" borderId="1" xfId="15" applyNumberFormat="1" applyFont="1" applyFill="1" applyBorder="1" applyAlignment="1">
      <alignment horizontal="right"/>
    </xf>
    <xf numFmtId="175" fontId="0" fillId="0" borderId="2" xfId="15" applyNumberFormat="1" applyFill="1" applyBorder="1" applyAlignment="1">
      <alignment/>
    </xf>
    <xf numFmtId="175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5" fontId="0" fillId="0" borderId="0" xfId="15" applyNumberFormat="1" applyFill="1" applyAlignment="1">
      <alignment horizontal="right" vertical="center"/>
    </xf>
    <xf numFmtId="175" fontId="0" fillId="0" borderId="0" xfId="0" applyNumberForma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85" fontId="0" fillId="0" borderId="0" xfId="15" applyNumberFormat="1" applyFill="1" applyAlignment="1">
      <alignment vertical="center"/>
    </xf>
    <xf numFmtId="17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175" fontId="0" fillId="0" borderId="0" xfId="0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8" fillId="0" borderId="0" xfId="15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5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0" xfId="15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75" fontId="0" fillId="0" borderId="4" xfId="15" applyNumberFormat="1" applyFont="1" applyFill="1" applyBorder="1" applyAlignment="1">
      <alignment horizontal="center" vertical="center"/>
    </xf>
    <xf numFmtId="175" fontId="0" fillId="0" borderId="0" xfId="15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5" fontId="0" fillId="0" borderId="1" xfId="15" applyNumberFormat="1" applyFont="1" applyFill="1" applyBorder="1" applyAlignment="1">
      <alignment horizontal="center" vertical="center"/>
    </xf>
    <xf numFmtId="175" fontId="0" fillId="0" borderId="2" xfId="15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1" xfId="15" applyNumberFormat="1" applyFill="1" applyBorder="1" applyAlignment="1">
      <alignment vertical="center"/>
    </xf>
    <xf numFmtId="185" fontId="0" fillId="0" borderId="6" xfId="15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7" xfId="15" applyNumberFormat="1" applyFont="1" applyFill="1" applyBorder="1" applyAlignment="1">
      <alignment vertical="center"/>
    </xf>
    <xf numFmtId="185" fontId="0" fillId="0" borderId="7" xfId="15" applyNumberFormat="1" applyFill="1" applyBorder="1" applyAlignment="1">
      <alignment vertical="center"/>
    </xf>
    <xf numFmtId="185" fontId="0" fillId="0" borderId="8" xfId="15" applyNumberFormat="1" applyFill="1" applyBorder="1" applyAlignment="1">
      <alignment vertical="center"/>
    </xf>
    <xf numFmtId="185" fontId="0" fillId="0" borderId="2" xfId="15" applyNumberFormat="1" applyFill="1" applyBorder="1" applyAlignment="1">
      <alignment vertical="center"/>
    </xf>
    <xf numFmtId="185" fontId="0" fillId="0" borderId="9" xfId="15" applyNumberFormat="1" applyFill="1" applyBorder="1" applyAlignment="1">
      <alignment vertical="center"/>
    </xf>
    <xf numFmtId="185" fontId="0" fillId="0" borderId="2" xfId="1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5" fontId="1" fillId="0" borderId="0" xfId="15" applyNumberFormat="1" applyFont="1" applyFill="1" applyAlignment="1">
      <alignment/>
    </xf>
    <xf numFmtId="185" fontId="0" fillId="0" borderId="0" xfId="15" applyNumberFormat="1" applyFill="1" applyAlignment="1">
      <alignment horizontal="right"/>
    </xf>
    <xf numFmtId="185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175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28125" style="13" customWidth="1"/>
    <col min="3" max="3" width="4.28125" style="13" customWidth="1"/>
    <col min="4" max="4" width="14.28125" style="13" customWidth="1"/>
    <col min="5" max="5" width="3.28125" style="13" customWidth="1"/>
    <col min="6" max="6" width="14.28125" style="13" customWidth="1"/>
    <col min="7" max="7" width="4.28125" style="13" customWidth="1"/>
    <col min="8" max="8" width="14.28125" style="13" customWidth="1"/>
    <col min="9" max="9" width="3.28125" style="13" customWidth="1"/>
    <col min="10" max="10" width="14.28125" style="13" customWidth="1"/>
    <col min="11" max="11" width="1.7109375" style="13" customWidth="1"/>
    <col min="12" max="16384" width="9.140625" style="13" customWidth="1"/>
  </cols>
  <sheetData>
    <row r="1" spans="1:9" ht="18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11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111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2.75">
      <c r="A5" s="14" t="s">
        <v>69</v>
      </c>
      <c r="B5" s="14"/>
    </row>
    <row r="8" spans="1:9" ht="15.75">
      <c r="A8" s="25" t="s">
        <v>1</v>
      </c>
      <c r="B8" s="25"/>
      <c r="C8" s="25"/>
      <c r="D8" s="25"/>
      <c r="E8" s="25"/>
      <c r="F8" s="25"/>
      <c r="G8" s="25"/>
      <c r="H8" s="25"/>
      <c r="I8" s="25"/>
    </row>
    <row r="9" spans="1:9" ht="15.75">
      <c r="A9" s="25" t="s">
        <v>112</v>
      </c>
      <c r="B9" s="25"/>
      <c r="C9" s="25"/>
      <c r="D9" s="25"/>
      <c r="E9" s="25"/>
      <c r="F9" s="25"/>
      <c r="G9" s="25"/>
      <c r="H9" s="25"/>
      <c r="I9" s="25"/>
    </row>
    <row r="10" spans="1:10" ht="15.75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15" t="s">
        <v>8</v>
      </c>
    </row>
    <row r="11" spans="4:9" ht="12.75">
      <c r="D11" s="26"/>
      <c r="E11" s="26"/>
      <c r="F11" s="26"/>
      <c r="G11" s="26"/>
      <c r="H11" s="26"/>
      <c r="I11" s="26"/>
    </row>
    <row r="12" spans="4:10" ht="12.75">
      <c r="D12" s="40" t="s">
        <v>72</v>
      </c>
      <c r="E12" s="40"/>
      <c r="F12" s="40"/>
      <c r="G12" s="26"/>
      <c r="H12" s="40" t="s">
        <v>71</v>
      </c>
      <c r="I12" s="40"/>
      <c r="J12" s="40"/>
    </row>
    <row r="13" spans="4:10" ht="12.75">
      <c r="D13" s="40" t="s">
        <v>73</v>
      </c>
      <c r="E13" s="40"/>
      <c r="F13" s="40"/>
      <c r="G13" s="26"/>
      <c r="H13" s="40" t="s">
        <v>117</v>
      </c>
      <c r="I13" s="40"/>
      <c r="J13" s="40"/>
    </row>
    <row r="14" spans="4:10" ht="12.75">
      <c r="D14" s="58" t="s">
        <v>113</v>
      </c>
      <c r="E14" s="26"/>
      <c r="F14" s="58" t="s">
        <v>115</v>
      </c>
      <c r="G14" s="26"/>
      <c r="H14" s="58" t="s">
        <v>98</v>
      </c>
      <c r="I14" s="26"/>
      <c r="J14" s="58" t="s">
        <v>99</v>
      </c>
    </row>
    <row r="15" spans="4:10" ht="12.75">
      <c r="D15" s="58" t="s">
        <v>114</v>
      </c>
      <c r="E15" s="26"/>
      <c r="F15" s="58" t="s">
        <v>116</v>
      </c>
      <c r="G15" s="26"/>
      <c r="H15" s="58" t="s">
        <v>114</v>
      </c>
      <c r="I15" s="26"/>
      <c r="J15" s="58" t="s">
        <v>116</v>
      </c>
    </row>
    <row r="16" spans="4:10" ht="12.75">
      <c r="D16" s="26" t="s">
        <v>2</v>
      </c>
      <c r="E16" s="26"/>
      <c r="F16" s="26" t="s">
        <v>2</v>
      </c>
      <c r="G16" s="26"/>
      <c r="H16" s="26" t="s">
        <v>2</v>
      </c>
      <c r="I16" s="26"/>
      <c r="J16" s="26" t="s">
        <v>2</v>
      </c>
    </row>
    <row r="17" spans="4:10" ht="12.75">
      <c r="D17" s="26"/>
      <c r="E17" s="26"/>
      <c r="F17" s="26"/>
      <c r="G17" s="26"/>
      <c r="H17" s="26"/>
      <c r="I17" s="26"/>
      <c r="J17" s="26"/>
    </row>
    <row r="18" spans="4:10" ht="13.5" thickBot="1">
      <c r="D18" s="27"/>
      <c r="E18" s="27"/>
      <c r="F18" s="27"/>
      <c r="G18" s="27"/>
      <c r="H18" s="27"/>
      <c r="I18" s="27"/>
      <c r="J18" s="27"/>
    </row>
    <row r="19" spans="1:10" ht="13.5" thickBot="1">
      <c r="A19" s="28" t="s">
        <v>3</v>
      </c>
      <c r="B19" s="28"/>
      <c r="C19" s="29"/>
      <c r="D19" s="30">
        <v>79454</v>
      </c>
      <c r="E19" s="31"/>
      <c r="F19" s="46">
        <v>85088</v>
      </c>
      <c r="G19" s="31"/>
      <c r="H19" s="30">
        <v>208972</v>
      </c>
      <c r="I19" s="31"/>
      <c r="J19" s="53" t="s">
        <v>100</v>
      </c>
    </row>
    <row r="20" spans="4:10" ht="12.75">
      <c r="D20" s="20"/>
      <c r="E20" s="20"/>
      <c r="F20" s="47"/>
      <c r="G20" s="20"/>
      <c r="H20" s="20"/>
      <c r="I20" s="20"/>
      <c r="J20" s="20"/>
    </row>
    <row r="21" spans="1:10" ht="12.75">
      <c r="A21" s="14" t="s">
        <v>101</v>
      </c>
      <c r="B21" s="14"/>
      <c r="D21" s="33">
        <v>897</v>
      </c>
      <c r="E21" s="20"/>
      <c r="F21" s="48">
        <v>2639</v>
      </c>
      <c r="G21" s="20"/>
      <c r="H21" s="33">
        <v>3604</v>
      </c>
      <c r="I21" s="20"/>
      <c r="J21" s="54" t="s">
        <v>100</v>
      </c>
    </row>
    <row r="22" spans="4:6" ht="12.75">
      <c r="D22" s="32"/>
      <c r="F22" s="32"/>
    </row>
    <row r="23" spans="1:10" ht="12.75">
      <c r="A23" s="13" t="s">
        <v>4</v>
      </c>
      <c r="D23" s="33">
        <v>381</v>
      </c>
      <c r="E23" s="20"/>
      <c r="F23" s="48">
        <v>183</v>
      </c>
      <c r="G23" s="20"/>
      <c r="H23" s="33">
        <v>1216</v>
      </c>
      <c r="I23" s="20"/>
      <c r="J23" s="54" t="s">
        <v>100</v>
      </c>
    </row>
    <row r="25" spans="1:10" ht="12.75">
      <c r="A25" s="13" t="s">
        <v>5</v>
      </c>
      <c r="D25" s="33">
        <f>-613+1</f>
        <v>-612</v>
      </c>
      <c r="E25" s="20"/>
      <c r="F25" s="48">
        <v>-505</v>
      </c>
      <c r="G25" s="20"/>
      <c r="H25" s="33">
        <f>-1487+1</f>
        <v>-1486</v>
      </c>
      <c r="I25" s="20"/>
      <c r="J25" s="54" t="s">
        <v>100</v>
      </c>
    </row>
    <row r="26" spans="4:10" ht="12.75">
      <c r="D26" s="20"/>
      <c r="E26" s="20"/>
      <c r="F26" s="47"/>
      <c r="G26" s="20"/>
      <c r="H26" s="20"/>
      <c r="I26" s="20"/>
      <c r="J26" s="20"/>
    </row>
    <row r="27" spans="1:10" ht="12.75">
      <c r="A27" s="14" t="s">
        <v>102</v>
      </c>
      <c r="B27" s="14"/>
      <c r="D27" s="34">
        <f>SUM(D21+D23+D25)</f>
        <v>666</v>
      </c>
      <c r="E27" s="20"/>
      <c r="F27" s="49">
        <f>SUM(F21+F23+F25)</f>
        <v>2317</v>
      </c>
      <c r="G27" s="20"/>
      <c r="H27" s="34">
        <f>SUM(H21+H23+H25)</f>
        <v>3334</v>
      </c>
      <c r="I27" s="20"/>
      <c r="J27" s="56" t="s">
        <v>100</v>
      </c>
    </row>
    <row r="28" spans="1:10" ht="12.75">
      <c r="A28" s="14"/>
      <c r="B28" s="14"/>
      <c r="D28" s="22"/>
      <c r="E28" s="20"/>
      <c r="F28" s="50"/>
      <c r="G28" s="20"/>
      <c r="H28" s="22"/>
      <c r="I28" s="20"/>
      <c r="J28" s="22"/>
    </row>
    <row r="29" spans="1:10" ht="12.75">
      <c r="A29" s="13" t="s">
        <v>6</v>
      </c>
      <c r="D29" s="33">
        <v>-164</v>
      </c>
      <c r="E29" s="20"/>
      <c r="F29" s="48">
        <v>-122</v>
      </c>
      <c r="G29" s="20"/>
      <c r="H29" s="33">
        <v>-698</v>
      </c>
      <c r="I29" s="20"/>
      <c r="J29" s="54" t="s">
        <v>100</v>
      </c>
    </row>
    <row r="30" spans="4:10" ht="12.75">
      <c r="D30" s="20"/>
      <c r="E30" s="20"/>
      <c r="F30" s="47"/>
      <c r="G30" s="20"/>
      <c r="H30" s="20"/>
      <c r="I30" s="20"/>
      <c r="J30" s="20"/>
    </row>
    <row r="31" spans="1:10" ht="13.5" thickBot="1">
      <c r="A31" s="14" t="s">
        <v>103</v>
      </c>
      <c r="B31" s="14"/>
      <c r="D31" s="35">
        <f>SUM(D27+D29)</f>
        <v>502</v>
      </c>
      <c r="E31" s="20"/>
      <c r="F31" s="51">
        <f>SUM(F27+F29)</f>
        <v>2195</v>
      </c>
      <c r="G31" s="20"/>
      <c r="H31" s="35">
        <f>SUM(H27+H29)</f>
        <v>2636</v>
      </c>
      <c r="I31" s="20"/>
      <c r="J31" s="57" t="s">
        <v>100</v>
      </c>
    </row>
    <row r="32" spans="1:10" ht="13.5" thickTop="1">
      <c r="A32" s="14" t="s">
        <v>92</v>
      </c>
      <c r="B32" s="14"/>
      <c r="D32" s="20"/>
      <c r="E32" s="20"/>
      <c r="F32" s="20"/>
      <c r="G32" s="20"/>
      <c r="H32" s="20"/>
      <c r="I32" s="20"/>
      <c r="J32" s="20"/>
    </row>
    <row r="33" spans="1:10" ht="12.75">
      <c r="A33" s="14" t="s">
        <v>91</v>
      </c>
      <c r="D33" s="36"/>
      <c r="E33" s="20"/>
      <c r="F33" s="36"/>
      <c r="G33" s="20"/>
      <c r="H33" s="36"/>
      <c r="I33" s="20"/>
      <c r="J33" s="36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1:10" ht="12.75">
      <c r="A36" s="14" t="s">
        <v>104</v>
      </c>
      <c r="B36" s="14"/>
      <c r="D36" s="37" t="s">
        <v>8</v>
      </c>
      <c r="E36" s="20"/>
      <c r="F36" s="20"/>
      <c r="G36" s="20"/>
      <c r="H36" s="20"/>
      <c r="I36" s="20"/>
      <c r="J36" s="20"/>
    </row>
    <row r="37" spans="1:10" ht="12.75">
      <c r="A37" s="13" t="s">
        <v>105</v>
      </c>
      <c r="D37" s="38">
        <f>(D31/'bs'!$F$35)*100</f>
        <v>0.6118518879652878</v>
      </c>
      <c r="E37" s="20"/>
      <c r="F37" s="38">
        <f>(F31/'bs'!$F$35)*100</f>
        <v>2.675328474270531</v>
      </c>
      <c r="G37" s="20"/>
      <c r="H37" s="38">
        <f>(H31/'bs'!$F$35)*100</f>
        <v>3.212831826048802</v>
      </c>
      <c r="I37" s="20"/>
      <c r="J37" s="54" t="s">
        <v>100</v>
      </c>
    </row>
    <row r="38" spans="1:10" ht="12.75">
      <c r="A38" s="13" t="s">
        <v>88</v>
      </c>
      <c r="D38" s="37" t="s">
        <v>8</v>
      </c>
      <c r="E38" s="20"/>
      <c r="F38" s="20"/>
      <c r="G38" s="20"/>
      <c r="H38" s="20"/>
      <c r="I38" s="20"/>
      <c r="J38" s="20"/>
    </row>
    <row r="39" spans="4:10" ht="12.75">
      <c r="D39" s="37"/>
      <c r="E39" s="20"/>
      <c r="F39" s="20"/>
      <c r="G39" s="20"/>
      <c r="H39" s="20"/>
      <c r="I39" s="20"/>
      <c r="J39" s="20"/>
    </row>
    <row r="40" spans="1:10" ht="12.75">
      <c r="A40" s="13" t="s">
        <v>7</v>
      </c>
      <c r="D40" s="38">
        <v>0</v>
      </c>
      <c r="E40" s="20"/>
      <c r="F40" s="38">
        <v>0</v>
      </c>
      <c r="G40" s="20"/>
      <c r="H40" s="38">
        <v>0</v>
      </c>
      <c r="I40" s="20"/>
      <c r="J40" s="38">
        <v>0</v>
      </c>
    </row>
    <row r="41" spans="4:10" ht="12.75">
      <c r="D41" s="37"/>
      <c r="E41" s="20"/>
      <c r="F41" s="37"/>
      <c r="G41" s="20"/>
      <c r="H41" s="37"/>
      <c r="I41" s="20"/>
      <c r="J41" s="37"/>
    </row>
    <row r="42" spans="1:10" ht="12.75">
      <c r="A42" s="14"/>
      <c r="B42" s="14"/>
      <c r="D42" s="20"/>
      <c r="E42" s="20"/>
      <c r="F42" s="20"/>
      <c r="G42" s="20"/>
      <c r="H42" s="20"/>
      <c r="I42" s="20"/>
      <c r="J42" s="20"/>
    </row>
    <row r="43" spans="1:10" ht="12.75">
      <c r="A43" s="14" t="s">
        <v>74</v>
      </c>
      <c r="B43" s="14"/>
      <c r="C43" s="14"/>
      <c r="D43" s="23"/>
      <c r="E43" s="23"/>
      <c r="F43" s="23"/>
      <c r="G43" s="23"/>
      <c r="H43" s="23"/>
      <c r="I43" s="23"/>
      <c r="J43" s="20"/>
    </row>
    <row r="44" spans="1:10" ht="12.75">
      <c r="A44" s="14" t="s">
        <v>106</v>
      </c>
      <c r="B44" s="14"/>
      <c r="C44" s="14"/>
      <c r="D44" s="23"/>
      <c r="E44" s="23"/>
      <c r="F44" s="23"/>
      <c r="G44" s="23"/>
      <c r="H44" s="23"/>
      <c r="I44" s="23"/>
      <c r="J44" s="20"/>
    </row>
    <row r="45" spans="1:10" ht="12.75">
      <c r="A45" s="14"/>
      <c r="B45" s="14"/>
      <c r="C45" s="14"/>
      <c r="D45" s="23"/>
      <c r="E45" s="23"/>
      <c r="F45" s="23"/>
      <c r="G45" s="23"/>
      <c r="H45" s="23"/>
      <c r="I45" s="23"/>
      <c r="J45" s="20"/>
    </row>
    <row r="46" spans="1:10" ht="12.75">
      <c r="A46" s="14" t="s">
        <v>87</v>
      </c>
      <c r="B46" s="14"/>
      <c r="D46" s="20"/>
      <c r="E46" s="20"/>
      <c r="F46" s="20"/>
      <c r="G46" s="20"/>
      <c r="H46" s="20"/>
      <c r="I46" s="20"/>
      <c r="J46" s="20"/>
    </row>
    <row r="47" spans="1:10" ht="12.75">
      <c r="A47" s="14" t="s">
        <v>90</v>
      </c>
      <c r="B47" s="14"/>
      <c r="D47" s="20"/>
      <c r="E47" s="20"/>
      <c r="F47" s="20"/>
      <c r="G47" s="20"/>
      <c r="H47" s="20"/>
      <c r="I47" s="20"/>
      <c r="J47" s="20"/>
    </row>
    <row r="48" spans="1:10" ht="12.75">
      <c r="A48" s="14" t="s">
        <v>89</v>
      </c>
      <c r="B48" s="14"/>
      <c r="D48" s="20"/>
      <c r="E48" s="20"/>
      <c r="F48" s="20"/>
      <c r="G48" s="20"/>
      <c r="H48" s="20"/>
      <c r="I48" s="20"/>
      <c r="J48" s="20"/>
    </row>
    <row r="49" spans="4:10" ht="12.75">
      <c r="D49" s="20"/>
      <c r="E49" s="20"/>
      <c r="F49" s="20"/>
      <c r="G49" s="20"/>
      <c r="H49" s="20"/>
      <c r="I49" s="20"/>
      <c r="J49" s="20"/>
    </row>
  </sheetData>
  <printOptions horizontalCentered="1"/>
  <pageMargins left="0.3937007874015748" right="0.1968503937007874" top="0.7874015748031497" bottom="0.5905511811023623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5" width="8.7109375" style="13" customWidth="1"/>
    <col min="6" max="6" width="19.7109375" style="13" customWidth="1"/>
    <col min="7" max="7" width="8.7109375" style="13" customWidth="1"/>
    <col min="8" max="8" width="19.7109375" style="13" customWidth="1"/>
    <col min="9" max="16384" width="9.140625" style="13" customWidth="1"/>
  </cols>
  <sheetData>
    <row r="1" spans="1:5" ht="18">
      <c r="A1" s="12" t="str">
        <f>Income!A1</f>
        <v>JERASIA CAPITAL BERHAD ( 503248-A)</v>
      </c>
      <c r="B1" s="12"/>
      <c r="C1" s="12"/>
      <c r="D1" s="12"/>
      <c r="E1" s="12"/>
    </row>
    <row r="2" ht="7.5" customHeight="1"/>
    <row r="3" spans="1:5" ht="15" customHeight="1">
      <c r="A3" s="14" t="str">
        <f>Income!A3</f>
        <v>INTERIM FINANCIAL REPORT ON CONSOLIDATED RESULTS FOR THE </v>
      </c>
      <c r="B3" s="14"/>
      <c r="C3" s="14"/>
      <c r="D3" s="14"/>
      <c r="E3" s="14"/>
    </row>
    <row r="4" spans="1:5" ht="15" customHeight="1">
      <c r="A4" s="14" t="str">
        <f>Income!A4</f>
        <v>NINE MONTHS PERIOD ENDED 31 DECEMBER 2008</v>
      </c>
      <c r="B4" s="14"/>
      <c r="C4" s="14"/>
      <c r="D4" s="14"/>
      <c r="E4" s="14"/>
    </row>
    <row r="5" ht="7.5" customHeight="1">
      <c r="H5" s="20"/>
    </row>
    <row r="6" ht="15" customHeight="1">
      <c r="A6" s="14" t="str">
        <f>CONCATENATE("CONDENSED CONSOLIDATED BALANCE SHEET AS AT ",RIGHT(Income!A9,LEN(Income!A9)-33))</f>
        <v>CONDENSED CONSOLIDATED BALANCE SHEET AS AT 31 DECEMBER 2008</v>
      </c>
    </row>
    <row r="7" ht="7.5" customHeight="1"/>
    <row r="8" spans="6:8" ht="12.75">
      <c r="F8" s="15" t="s">
        <v>35</v>
      </c>
      <c r="H8" s="15" t="s">
        <v>36</v>
      </c>
    </row>
    <row r="9" spans="6:8" ht="12.75">
      <c r="F9" s="15" t="s">
        <v>78</v>
      </c>
      <c r="G9" s="15"/>
      <c r="H9" s="15" t="s">
        <v>43</v>
      </c>
    </row>
    <row r="10" spans="6:8" ht="12.75">
      <c r="F10" s="15" t="s">
        <v>79</v>
      </c>
      <c r="G10" s="15"/>
      <c r="H10" s="15" t="s">
        <v>10</v>
      </c>
    </row>
    <row r="11" spans="6:8" ht="12.75">
      <c r="F11" s="15" t="s">
        <v>80</v>
      </c>
      <c r="G11" s="15"/>
      <c r="H11" s="59" t="s">
        <v>108</v>
      </c>
    </row>
    <row r="12" spans="6:8" ht="12.75">
      <c r="F12" s="55" t="s">
        <v>118</v>
      </c>
      <c r="G12" s="15"/>
      <c r="H12" s="55" t="s">
        <v>81</v>
      </c>
    </row>
    <row r="13" spans="6:8" ht="12.75">
      <c r="F13" s="15" t="s">
        <v>2</v>
      </c>
      <c r="G13" s="15"/>
      <c r="H13" s="15" t="s">
        <v>2</v>
      </c>
    </row>
    <row r="14" spans="6:8" ht="12.75">
      <c r="F14" s="24"/>
      <c r="G14" s="24"/>
      <c r="H14" s="20"/>
    </row>
    <row r="15" spans="1:9" ht="15" customHeight="1">
      <c r="A15" s="14" t="s">
        <v>50</v>
      </c>
      <c r="F15" s="20"/>
      <c r="G15" s="20"/>
      <c r="H15" s="20"/>
      <c r="I15" s="20"/>
    </row>
    <row r="16" spans="1:9" ht="19.5" customHeight="1">
      <c r="A16" s="14" t="s">
        <v>51</v>
      </c>
      <c r="F16" s="20"/>
      <c r="G16" s="20"/>
      <c r="H16" s="20"/>
      <c r="I16" s="20"/>
    </row>
    <row r="17" spans="1:9" ht="15" customHeight="1">
      <c r="A17" s="60" t="s">
        <v>82</v>
      </c>
      <c r="B17" s="14"/>
      <c r="C17" s="14"/>
      <c r="F17" s="20">
        <v>48857</v>
      </c>
      <c r="G17" s="20"/>
      <c r="H17" s="20">
        <v>44147</v>
      </c>
      <c r="I17" s="20"/>
    </row>
    <row r="18" spans="1:9" ht="15" customHeight="1">
      <c r="A18" s="60" t="s">
        <v>45</v>
      </c>
      <c r="B18" s="14"/>
      <c r="C18" s="14"/>
      <c r="F18" s="20">
        <v>4215</v>
      </c>
      <c r="G18" s="20"/>
      <c r="H18" s="20">
        <v>2354</v>
      </c>
      <c r="I18" s="20"/>
    </row>
    <row r="19" spans="1:9" ht="15" customHeight="1">
      <c r="A19" s="60" t="s">
        <v>11</v>
      </c>
      <c r="B19" s="14"/>
      <c r="C19" s="14"/>
      <c r="F19" s="20">
        <v>27447</v>
      </c>
      <c r="G19" s="20"/>
      <c r="H19" s="20">
        <v>27056</v>
      </c>
      <c r="I19" s="20"/>
    </row>
    <row r="20" spans="1:9" ht="15" customHeight="1">
      <c r="A20" s="60" t="s">
        <v>49</v>
      </c>
      <c r="B20" s="14"/>
      <c r="C20" s="14"/>
      <c r="F20" s="20">
        <v>6197</v>
      </c>
      <c r="G20" s="20"/>
      <c r="H20" s="20">
        <v>5327</v>
      </c>
      <c r="I20" s="20"/>
    </row>
    <row r="21" spans="1:9" ht="12.75">
      <c r="A21" s="60" t="s">
        <v>95</v>
      </c>
      <c r="B21" s="14"/>
      <c r="C21" s="14"/>
      <c r="F21" s="20">
        <v>1355</v>
      </c>
      <c r="G21" s="20"/>
      <c r="H21" s="20">
        <v>1355</v>
      </c>
      <c r="I21" s="20"/>
    </row>
    <row r="22" spans="6:9" ht="6" customHeight="1">
      <c r="F22" s="20"/>
      <c r="G22" s="20"/>
      <c r="H22" s="20"/>
      <c r="I22" s="20"/>
    </row>
    <row r="23" spans="6:9" ht="15" customHeight="1">
      <c r="F23" s="61">
        <f>SUM(F17:F22)</f>
        <v>88071</v>
      </c>
      <c r="G23" s="20"/>
      <c r="H23" s="61">
        <f>SUM(H17:H22)</f>
        <v>80239</v>
      </c>
      <c r="I23" s="20"/>
    </row>
    <row r="24" spans="1:9" ht="19.5" customHeight="1">
      <c r="A24" s="14" t="s">
        <v>61</v>
      </c>
      <c r="B24" s="14"/>
      <c r="C24" s="14"/>
      <c r="F24" s="20"/>
      <c r="G24" s="20"/>
      <c r="H24" s="20"/>
      <c r="I24" s="20"/>
    </row>
    <row r="25" spans="1:10" ht="15" customHeight="1">
      <c r="A25" s="13" t="s">
        <v>52</v>
      </c>
      <c r="F25" s="62">
        <v>35891</v>
      </c>
      <c r="H25" s="62">
        <v>38108</v>
      </c>
      <c r="I25" s="20"/>
      <c r="J25" s="63"/>
    </row>
    <row r="26" spans="1:10" ht="15" customHeight="1">
      <c r="A26" s="13" t="s">
        <v>53</v>
      </c>
      <c r="F26" s="64">
        <v>33633</v>
      </c>
      <c r="H26" s="64">
        <v>22708</v>
      </c>
      <c r="I26" s="20"/>
      <c r="J26" s="63"/>
    </row>
    <row r="27" spans="1:10" ht="15" customHeight="1">
      <c r="A27" s="13" t="s">
        <v>26</v>
      </c>
      <c r="F27" s="65">
        <v>10174</v>
      </c>
      <c r="H27" s="65">
        <v>10951</v>
      </c>
      <c r="I27" s="20"/>
      <c r="J27" s="63"/>
    </row>
    <row r="28" spans="1:10" ht="15" customHeight="1">
      <c r="A28" s="13" t="s">
        <v>93</v>
      </c>
      <c r="F28" s="65">
        <v>1019</v>
      </c>
      <c r="H28" s="65">
        <v>1014</v>
      </c>
      <c r="I28" s="20"/>
      <c r="J28" s="63"/>
    </row>
    <row r="29" spans="6:9" ht="6" customHeight="1">
      <c r="F29" s="66"/>
      <c r="H29" s="66"/>
      <c r="I29" s="20"/>
    </row>
    <row r="30" spans="6:9" ht="15" customHeight="1">
      <c r="F30" s="61">
        <f>SUM(F25:F29)</f>
        <v>80717</v>
      </c>
      <c r="H30" s="61">
        <f>SUM(H25:H29)</f>
        <v>72781</v>
      </c>
      <c r="I30" s="20"/>
    </row>
    <row r="31" spans="1:9" ht="18" customHeight="1" thickBot="1">
      <c r="A31" s="14" t="s">
        <v>56</v>
      </c>
      <c r="F31" s="67">
        <f>F23+F30</f>
        <v>168788</v>
      </c>
      <c r="H31" s="67">
        <f>H23+H30</f>
        <v>153020</v>
      </c>
      <c r="I31" s="20"/>
    </row>
    <row r="32" spans="6:9" ht="15" customHeight="1" thickTop="1">
      <c r="F32" s="20"/>
      <c r="G32" s="20"/>
      <c r="H32" s="20"/>
      <c r="I32" s="20"/>
    </row>
    <row r="33" spans="1:9" ht="15" customHeight="1">
      <c r="A33" s="14" t="s">
        <v>57</v>
      </c>
      <c r="F33" s="20"/>
      <c r="G33" s="20"/>
      <c r="H33" s="20"/>
      <c r="I33" s="20"/>
    </row>
    <row r="34" spans="1:9" ht="19.5" customHeight="1">
      <c r="A34" s="14" t="s">
        <v>58</v>
      </c>
      <c r="F34" s="20"/>
      <c r="G34" s="20"/>
      <c r="H34" s="20"/>
      <c r="I34" s="20"/>
    </row>
    <row r="35" spans="1:9" ht="15" customHeight="1">
      <c r="A35" s="13" t="s">
        <v>12</v>
      </c>
      <c r="F35" s="20">
        <v>82046</v>
      </c>
      <c r="G35" s="20"/>
      <c r="H35" s="20">
        <v>82046</v>
      </c>
      <c r="I35" s="20"/>
    </row>
    <row r="36" spans="1:9" ht="15" customHeight="1">
      <c r="A36" s="13" t="s">
        <v>59</v>
      </c>
      <c r="F36" s="20">
        <v>23850</v>
      </c>
      <c r="G36" s="20"/>
      <c r="H36" s="20">
        <v>19715</v>
      </c>
      <c r="I36" s="20"/>
    </row>
    <row r="37" spans="1:9" ht="15" customHeight="1">
      <c r="A37" s="14" t="s">
        <v>60</v>
      </c>
      <c r="F37" s="61">
        <f>SUM(F35:F36)</f>
        <v>105896</v>
      </c>
      <c r="G37" s="20"/>
      <c r="H37" s="61">
        <f>SUM(H35:H36)</f>
        <v>101761</v>
      </c>
      <c r="I37" s="20"/>
    </row>
    <row r="38" spans="6:9" ht="9.75" customHeight="1">
      <c r="F38" s="20"/>
      <c r="G38" s="20"/>
      <c r="H38" s="20"/>
      <c r="I38" s="20"/>
    </row>
    <row r="39" spans="1:9" ht="15" customHeight="1">
      <c r="A39" s="14" t="s">
        <v>62</v>
      </c>
      <c r="F39" s="20"/>
      <c r="G39" s="20"/>
      <c r="H39" s="20"/>
      <c r="I39" s="20"/>
    </row>
    <row r="40" spans="1:9" ht="19.5" customHeight="1">
      <c r="A40" s="14" t="s">
        <v>63</v>
      </c>
      <c r="F40" s="20"/>
      <c r="G40" s="20"/>
      <c r="H40" s="20"/>
      <c r="I40" s="20"/>
    </row>
    <row r="41" spans="1:8" ht="15" customHeight="1">
      <c r="A41" s="13" t="s">
        <v>96</v>
      </c>
      <c r="F41" s="20">
        <v>1070</v>
      </c>
      <c r="G41" s="20"/>
      <c r="H41" s="20">
        <v>1070</v>
      </c>
    </row>
    <row r="42" spans="6:9" ht="9.75" customHeight="1">
      <c r="F42" s="20"/>
      <c r="G42" s="20"/>
      <c r="H42" s="20"/>
      <c r="I42" s="20"/>
    </row>
    <row r="43" spans="1:9" ht="19.5" customHeight="1">
      <c r="A43" s="14" t="s">
        <v>64</v>
      </c>
      <c r="F43" s="20"/>
      <c r="G43" s="20"/>
      <c r="H43" s="20"/>
      <c r="I43" s="20"/>
    </row>
    <row r="44" spans="1:9" ht="15" customHeight="1">
      <c r="A44" s="13" t="s">
        <v>54</v>
      </c>
      <c r="F44" s="62">
        <v>10835</v>
      </c>
      <c r="G44" s="20"/>
      <c r="H44" s="62">
        <v>19178</v>
      </c>
      <c r="I44" s="20"/>
    </row>
    <row r="45" spans="1:9" ht="15" customHeight="1">
      <c r="A45" s="13" t="s">
        <v>55</v>
      </c>
      <c r="F45" s="65">
        <v>50972</v>
      </c>
      <c r="G45" s="20"/>
      <c r="H45" s="65">
        <v>30939</v>
      </c>
      <c r="I45" s="20"/>
    </row>
    <row r="46" spans="1:9" ht="15" customHeight="1">
      <c r="A46" s="13" t="s">
        <v>94</v>
      </c>
      <c r="F46" s="65">
        <v>15</v>
      </c>
      <c r="G46" s="20"/>
      <c r="H46" s="65">
        <v>72</v>
      </c>
      <c r="I46" s="20"/>
    </row>
    <row r="47" spans="6:9" ht="15" customHeight="1">
      <c r="F47" s="68">
        <f>SUM(F44:F46)</f>
        <v>61822</v>
      </c>
      <c r="G47" s="20"/>
      <c r="H47" s="68">
        <f>SUM(H44:H46)</f>
        <v>50189</v>
      </c>
      <c r="I47" s="20"/>
    </row>
    <row r="48" spans="1:9" ht="19.5" customHeight="1">
      <c r="A48" s="14" t="s">
        <v>66</v>
      </c>
      <c r="B48" s="14"/>
      <c r="C48" s="14"/>
      <c r="F48" s="20">
        <f>SUM(F41:F42)+F47</f>
        <v>62892</v>
      </c>
      <c r="G48" s="20"/>
      <c r="H48" s="20">
        <f>SUM(H41:H42)+H47</f>
        <v>51259</v>
      </c>
      <c r="I48" s="20"/>
    </row>
    <row r="49" spans="1:9" ht="19.5" customHeight="1" thickBot="1">
      <c r="A49" s="14" t="s">
        <v>65</v>
      </c>
      <c r="E49" s="41">
        <f>F31-F49</f>
        <v>0</v>
      </c>
      <c r="F49" s="69">
        <f>F37+F48</f>
        <v>168788</v>
      </c>
      <c r="G49" s="41">
        <f>H31-H49</f>
        <v>0</v>
      </c>
      <c r="H49" s="69">
        <f>H37+H48</f>
        <v>153020</v>
      </c>
      <c r="I49" s="20"/>
    </row>
    <row r="50" spans="6:9" ht="9.75" customHeight="1" thickTop="1">
      <c r="F50" s="20"/>
      <c r="G50" s="20"/>
      <c r="H50" s="20"/>
      <c r="I50" s="20"/>
    </row>
    <row r="51" spans="1:8" ht="12.75">
      <c r="A51" s="13" t="s">
        <v>42</v>
      </c>
      <c r="F51" s="42">
        <f>ROUND((F31-F48)/F35,2)</f>
        <v>1.29</v>
      </c>
      <c r="H51" s="42">
        <f>ROUND((H31-H48)/H35,2)</f>
        <v>1.24</v>
      </c>
    </row>
    <row r="52" spans="6:8" ht="9.75" customHeight="1">
      <c r="F52" s="60"/>
      <c r="H52" s="60"/>
    </row>
    <row r="53" spans="1:5" ht="12.75">
      <c r="A53" s="14" t="s">
        <v>75</v>
      </c>
      <c r="B53" s="14"/>
      <c r="C53" s="14"/>
      <c r="D53" s="14"/>
      <c r="E53" s="14"/>
    </row>
    <row r="54" spans="1:5" ht="12.75">
      <c r="A54" s="14" t="str">
        <f>Income!A44</f>
        <v>                  financial report for the period ended 31 March 2008</v>
      </c>
      <c r="B54" s="14"/>
      <c r="C54" s="14"/>
      <c r="D54" s="14"/>
      <c r="E54" s="14"/>
    </row>
    <row r="55" ht="7.5" customHeight="1"/>
    <row r="56" ht="12.75">
      <c r="A56" s="70" t="s">
        <v>76</v>
      </c>
    </row>
    <row r="57" ht="12.75">
      <c r="A57" s="70" t="s">
        <v>77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10.28125" style="3" customWidth="1"/>
    <col min="7" max="7" width="12.7109375" style="3" customWidth="1"/>
    <col min="8" max="8" width="5.7109375" style="3" customWidth="1"/>
    <col min="9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9.7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NINE MONTHS PERIOD ENDED 31 DECEMBER 2008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9.75" customHeight="1"/>
    <row r="7" ht="12.75">
      <c r="A7" s="5" t="s">
        <v>19</v>
      </c>
    </row>
    <row r="8" ht="12.75">
      <c r="A8" s="5" t="str">
        <f>CONCATENATE("FOR THE PERIOD ",RIGHT(Income!A9,LEN(Income!A9)-27))</f>
        <v>FOR THE PERIOD ENDED 31 DECEMBER 2008</v>
      </c>
    </row>
    <row r="9" spans="7:8" ht="12.75">
      <c r="G9" s="52" t="s">
        <v>109</v>
      </c>
      <c r="H9" s="44"/>
    </row>
    <row r="10" spans="7:8" ht="12.75">
      <c r="G10" s="52" t="s">
        <v>110</v>
      </c>
      <c r="H10" s="44"/>
    </row>
    <row r="11" spans="2:7" ht="12.75" customHeight="1">
      <c r="B11" s="4"/>
      <c r="C11" s="4"/>
      <c r="D11" s="4"/>
      <c r="E11" s="4"/>
      <c r="F11" s="4"/>
      <c r="G11" s="45" t="str">
        <f>LEFT('bs'!F12,10)</f>
        <v>31/12/2008</v>
      </c>
    </row>
    <row r="12" ht="12.75">
      <c r="G12" s="52" t="s">
        <v>27</v>
      </c>
    </row>
    <row r="13" spans="1:7" ht="12.75">
      <c r="A13" s="5" t="s">
        <v>120</v>
      </c>
      <c r="G13" s="1"/>
    </row>
    <row r="14" spans="2:7" ht="9.75" customHeight="1">
      <c r="B14" s="5"/>
      <c r="C14" s="5"/>
      <c r="D14" s="5"/>
      <c r="E14" s="5"/>
      <c r="F14" s="5"/>
      <c r="G14" s="1"/>
    </row>
    <row r="15" spans="1:7" ht="12.75">
      <c r="A15" s="6" t="s">
        <v>67</v>
      </c>
      <c r="B15" s="6"/>
      <c r="C15" s="6"/>
      <c r="D15" s="5"/>
      <c r="E15" s="5"/>
      <c r="F15" s="5"/>
      <c r="G15" s="1">
        <f>Income!H27</f>
        <v>3334</v>
      </c>
    </row>
    <row r="16" ht="9.75" customHeight="1">
      <c r="G16" s="1"/>
    </row>
    <row r="17" spans="1:7" ht="12.75">
      <c r="A17" s="3" t="s">
        <v>84</v>
      </c>
      <c r="G17" s="1"/>
    </row>
    <row r="18" spans="1:7" ht="12.75">
      <c r="A18" s="3" t="s">
        <v>46</v>
      </c>
      <c r="G18" s="1">
        <v>5963</v>
      </c>
    </row>
    <row r="19" spans="1:7" ht="12.75">
      <c r="A19" s="3" t="s">
        <v>47</v>
      </c>
      <c r="G19" s="1">
        <v>51</v>
      </c>
    </row>
    <row r="20" spans="1:7" ht="12.75">
      <c r="A20" s="3" t="s">
        <v>20</v>
      </c>
      <c r="G20" s="1">
        <v>-27</v>
      </c>
    </row>
    <row r="21" spans="1:7" ht="12.75">
      <c r="A21" s="3" t="s">
        <v>21</v>
      </c>
      <c r="G21" s="1">
        <f>-Income!H25</f>
        <v>1486</v>
      </c>
    </row>
    <row r="22" spans="1:7" ht="12.75">
      <c r="A22" s="3" t="s">
        <v>83</v>
      </c>
      <c r="G22" s="1">
        <v>-46</v>
      </c>
    </row>
    <row r="23" spans="1:7" ht="12.75">
      <c r="A23" s="3" t="s">
        <v>44</v>
      </c>
      <c r="G23" s="1">
        <v>877</v>
      </c>
    </row>
    <row r="24" ht="7.5" customHeight="1">
      <c r="G24" s="1"/>
    </row>
    <row r="25" spans="1:7" ht="12.75">
      <c r="A25" s="3" t="s">
        <v>37</v>
      </c>
      <c r="G25" s="7">
        <f>SUM(G15:G24)</f>
        <v>11638</v>
      </c>
    </row>
    <row r="26" ht="9.75" customHeight="1">
      <c r="G26" s="1"/>
    </row>
    <row r="27" spans="1:7" ht="12.75">
      <c r="A27" s="3" t="s">
        <v>28</v>
      </c>
      <c r="G27" s="1"/>
    </row>
    <row r="28" spans="1:7" ht="12.75">
      <c r="A28" s="3" t="s">
        <v>29</v>
      </c>
      <c r="G28" s="1">
        <v>-8707</v>
      </c>
    </row>
    <row r="29" spans="1:7" ht="12.75">
      <c r="A29" s="3" t="s">
        <v>30</v>
      </c>
      <c r="G29" s="1">
        <f>-8342-1</f>
        <v>-8343</v>
      </c>
    </row>
    <row r="30" spans="1:7" ht="12.75">
      <c r="A30" s="3" t="s">
        <v>121</v>
      </c>
      <c r="G30" s="7">
        <f>SUM(G25:G29)</f>
        <v>-5412</v>
      </c>
    </row>
    <row r="31" ht="9.75" customHeight="1">
      <c r="G31" s="1"/>
    </row>
    <row r="32" spans="1:7" ht="12.75">
      <c r="A32" s="3" t="s">
        <v>33</v>
      </c>
      <c r="G32" s="1">
        <f>-G21</f>
        <v>-1486</v>
      </c>
    </row>
    <row r="33" spans="1:7" ht="12.75">
      <c r="A33" s="3" t="s">
        <v>34</v>
      </c>
      <c r="G33" s="1">
        <f>-G20</f>
        <v>27</v>
      </c>
    </row>
    <row r="34" spans="1:7" ht="12.75">
      <c r="A34" s="3" t="s">
        <v>107</v>
      </c>
      <c r="G34" s="1">
        <v>-761</v>
      </c>
    </row>
    <row r="35" ht="6" customHeight="1">
      <c r="G35" s="1"/>
    </row>
    <row r="36" spans="1:7" ht="12.75">
      <c r="A36" s="3" t="s">
        <v>122</v>
      </c>
      <c r="G36" s="43">
        <f>SUM(G30:G35)</f>
        <v>-7632</v>
      </c>
    </row>
    <row r="37" ht="9.75" customHeight="1">
      <c r="G37" s="1"/>
    </row>
    <row r="38" ht="9.75" customHeight="1">
      <c r="G38" s="1"/>
    </row>
    <row r="39" spans="1:7" ht="12.75">
      <c r="A39" s="5" t="s">
        <v>123</v>
      </c>
      <c r="G39" s="1"/>
    </row>
    <row r="40" spans="1:7" ht="12.75">
      <c r="A40" s="3" t="s">
        <v>22</v>
      </c>
      <c r="G40" s="1">
        <v>-391</v>
      </c>
    </row>
    <row r="41" spans="1:7" ht="12.75">
      <c r="A41" s="3" t="s">
        <v>85</v>
      </c>
      <c r="G41" s="1">
        <v>-10051</v>
      </c>
    </row>
    <row r="42" spans="1:7" ht="12.75">
      <c r="A42" s="3" t="s">
        <v>45</v>
      </c>
      <c r="G42" s="2">
        <v>-1912</v>
      </c>
    </row>
    <row r="43" spans="1:7" ht="12.75">
      <c r="A43" s="3" t="s">
        <v>49</v>
      </c>
      <c r="G43" s="2">
        <v>-870</v>
      </c>
    </row>
    <row r="44" spans="1:7" ht="12.75">
      <c r="A44" s="3" t="s">
        <v>86</v>
      </c>
      <c r="G44" s="1">
        <v>46</v>
      </c>
    </row>
    <row r="45" ht="6" customHeight="1">
      <c r="G45" s="1"/>
    </row>
    <row r="46" spans="1:7" ht="12.75">
      <c r="A46" s="3" t="s">
        <v>124</v>
      </c>
      <c r="G46" s="43">
        <f>SUM(G39:G45)</f>
        <v>-13178</v>
      </c>
    </row>
    <row r="47" ht="9.75" customHeight="1">
      <c r="G47" s="1"/>
    </row>
    <row r="48" ht="9.75" customHeight="1">
      <c r="G48" s="1"/>
    </row>
    <row r="49" spans="1:7" ht="12.75">
      <c r="A49" s="5" t="s">
        <v>125</v>
      </c>
      <c r="G49" s="1"/>
    </row>
    <row r="50" spans="1:7" ht="12.75">
      <c r="A50" s="3" t="s">
        <v>31</v>
      </c>
      <c r="G50" s="1">
        <v>20033</v>
      </c>
    </row>
    <row r="51" ht="6" customHeight="1">
      <c r="G51" s="1"/>
    </row>
    <row r="52" spans="1:7" ht="12.75">
      <c r="A52" s="3" t="s">
        <v>126</v>
      </c>
      <c r="G52" s="43">
        <f>SUM(G50:G51)</f>
        <v>20033</v>
      </c>
    </row>
    <row r="53" spans="6:7" ht="9.75" customHeight="1">
      <c r="F53" s="74"/>
      <c r="G53" s="1"/>
    </row>
    <row r="54" spans="1:7" ht="12.75">
      <c r="A54" s="3" t="s">
        <v>127</v>
      </c>
      <c r="F54" s="75"/>
      <c r="G54" s="1">
        <f>SUM(G36+G46+G52)</f>
        <v>-777</v>
      </c>
    </row>
    <row r="55" spans="1:7" ht="12.75">
      <c r="A55" s="3" t="s">
        <v>23</v>
      </c>
      <c r="F55" s="75"/>
      <c r="G55" s="1">
        <f>'bs'!H27</f>
        <v>10951</v>
      </c>
    </row>
    <row r="56" spans="1:7" ht="13.5" thickBot="1">
      <c r="A56" s="3" t="s">
        <v>24</v>
      </c>
      <c r="F56" s="75"/>
      <c r="G56" s="8">
        <f>SUM(G54:G55)</f>
        <v>10174</v>
      </c>
    </row>
    <row r="57" spans="6:7" ht="9.75" customHeight="1" thickTop="1">
      <c r="F57" s="74"/>
      <c r="G57" s="1"/>
    </row>
    <row r="58" spans="6:7" ht="9.75" customHeight="1">
      <c r="F58" s="74"/>
      <c r="G58" s="1"/>
    </row>
    <row r="59" spans="1:7" ht="12.75">
      <c r="A59" s="3" t="s">
        <v>32</v>
      </c>
      <c r="F59" s="74"/>
      <c r="G59" s="1"/>
    </row>
    <row r="60" spans="1:7" ht="12.75">
      <c r="A60" s="3" t="s">
        <v>25</v>
      </c>
      <c r="F60" s="74"/>
      <c r="G60" s="1">
        <v>135</v>
      </c>
    </row>
    <row r="61" spans="1:7" ht="12.75">
      <c r="A61" s="3" t="s">
        <v>26</v>
      </c>
      <c r="F61" s="74"/>
      <c r="G61" s="1">
        <v>10039</v>
      </c>
    </row>
    <row r="62" spans="6:7" ht="6" customHeight="1">
      <c r="F62" s="74"/>
      <c r="G62" s="1"/>
    </row>
    <row r="63" spans="6:7" ht="13.5" thickBot="1">
      <c r="F63" s="75"/>
      <c r="G63" s="9">
        <f>SUM(G60:G62)</f>
        <v>10174</v>
      </c>
    </row>
    <row r="64" ht="9.75" customHeight="1" thickTop="1">
      <c r="G64" s="1"/>
    </row>
    <row r="65" spans="1:8" ht="12.75">
      <c r="A65" s="5" t="str">
        <f>Income!A47</f>
        <v>Note :  Pursuant to the change in the financial year end from 31st December 2007 to 31st March 2008,</v>
      </c>
      <c r="B65" s="5"/>
      <c r="C65" s="5"/>
      <c r="D65" s="5"/>
      <c r="E65" s="5"/>
      <c r="F65" s="71"/>
      <c r="G65" s="72"/>
      <c r="H65" s="73"/>
    </row>
    <row r="66" spans="1:8" ht="12.75">
      <c r="A66" s="5" t="str">
        <f>Income!A48</f>
        <v>                  comparative figures for the cumulative period are not presented</v>
      </c>
      <c r="B66" s="5"/>
      <c r="C66" s="5"/>
      <c r="D66" s="5"/>
      <c r="E66" s="5"/>
      <c r="F66" s="71"/>
      <c r="G66" s="72"/>
      <c r="H66" s="73"/>
    </row>
    <row r="67" ht="12.75">
      <c r="G67" s="10"/>
    </row>
    <row r="68" ht="12.75">
      <c r="G68" s="10"/>
    </row>
    <row r="69" ht="12.75">
      <c r="G69" s="10"/>
    </row>
    <row r="70" ht="12.75">
      <c r="G70" s="10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0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13" customWidth="1"/>
    <col min="6" max="6" width="2.7109375" style="13" customWidth="1"/>
    <col min="7" max="7" width="10.7109375" style="13" customWidth="1"/>
    <col min="8" max="8" width="2.7109375" style="13" customWidth="1"/>
    <col min="9" max="9" width="10.7109375" style="13" customWidth="1"/>
    <col min="10" max="10" width="2.7109375" style="13" customWidth="1"/>
    <col min="11" max="11" width="13.57421875" style="13" customWidth="1"/>
    <col min="12" max="12" width="2.7109375" style="13" customWidth="1"/>
    <col min="13" max="13" width="10.7109375" style="13" customWidth="1"/>
    <col min="14" max="15" width="2.7109375" style="13" customWidth="1"/>
    <col min="16" max="16384" width="9.140625" style="13" customWidth="1"/>
  </cols>
  <sheetData>
    <row r="2" spans="1:12" ht="18">
      <c r="A2" s="12" t="str">
        <f>Income!A1</f>
        <v>JERASIA CAPITAL BERHAD ( 503248-A)</v>
      </c>
      <c r="B2" s="12"/>
      <c r="C2" s="12"/>
      <c r="D2" s="12"/>
      <c r="E2" s="12"/>
      <c r="F2" s="12"/>
      <c r="G2" s="12"/>
      <c r="H2" s="12"/>
      <c r="I2" s="12"/>
      <c r="J2" s="12"/>
      <c r="L2" s="12"/>
    </row>
    <row r="3" ht="9.75" customHeight="1"/>
    <row r="4" spans="1:12" ht="12.75">
      <c r="A4" s="14" t="str">
        <f>Income!A3</f>
        <v>INTERIM FINANCIAL REPORT ON CONSOLIDATED RESULTS FOR THE </v>
      </c>
      <c r="B4" s="14"/>
      <c r="C4" s="14"/>
      <c r="D4" s="14"/>
      <c r="E4" s="14"/>
      <c r="F4" s="14"/>
      <c r="G4" s="14"/>
      <c r="H4" s="14"/>
      <c r="I4" s="14"/>
      <c r="J4" s="14"/>
      <c r="L4" s="14"/>
    </row>
    <row r="5" spans="1:12" ht="12.75">
      <c r="A5" s="14" t="str">
        <f>Income!A4</f>
        <v>NINE MONTHS PERIOD ENDED 31 DECEMBER 2008</v>
      </c>
      <c r="B5" s="14"/>
      <c r="C5" s="14"/>
      <c r="D5" s="14"/>
      <c r="E5" s="14"/>
      <c r="F5" s="14"/>
      <c r="G5" s="14"/>
      <c r="H5" s="14"/>
      <c r="I5" s="14"/>
      <c r="J5" s="14"/>
      <c r="L5" s="14"/>
    </row>
    <row r="6" ht="12.75">
      <c r="A6" s="14" t="str">
        <f>Income!A5</f>
        <v>( The figures have not been audited )</v>
      </c>
    </row>
    <row r="7" ht="9.75" customHeight="1"/>
    <row r="8" ht="12.75">
      <c r="A8" s="14" t="s">
        <v>13</v>
      </c>
    </row>
    <row r="9" ht="12.75">
      <c r="A9" s="14" t="str">
        <f>Income!A9</f>
        <v>FOR THE NINE MONTHS PERIOD ENDED 31 DECEMBER 2008</v>
      </c>
    </row>
    <row r="11" spans="7:15" ht="12.75">
      <c r="G11" s="40" t="s">
        <v>68</v>
      </c>
      <c r="H11" s="39"/>
      <c r="I11" s="39"/>
      <c r="J11" s="39"/>
      <c r="K11" s="39"/>
      <c r="L11" s="39"/>
      <c r="M11" s="39"/>
      <c r="N11" s="39"/>
      <c r="O11" s="39"/>
    </row>
    <row r="12" spans="6:13" ht="12.75">
      <c r="F12" s="15"/>
      <c r="G12" s="15" t="s">
        <v>17</v>
      </c>
      <c r="H12" s="15"/>
      <c r="I12" s="15" t="s">
        <v>38</v>
      </c>
      <c r="J12" s="15"/>
      <c r="K12" s="15" t="s">
        <v>15</v>
      </c>
      <c r="L12" s="15"/>
      <c r="M12" s="15" t="s">
        <v>8</v>
      </c>
    </row>
    <row r="13" spans="6:13" ht="12.75">
      <c r="F13" s="15"/>
      <c r="G13" s="15" t="s">
        <v>18</v>
      </c>
      <c r="H13" s="15"/>
      <c r="I13" s="15" t="s">
        <v>39</v>
      </c>
      <c r="J13" s="15"/>
      <c r="K13" s="15" t="s">
        <v>16</v>
      </c>
      <c r="L13" s="15"/>
      <c r="M13" s="15" t="s">
        <v>14</v>
      </c>
    </row>
    <row r="14" spans="6:13" ht="12.75">
      <c r="F14" s="15"/>
      <c r="G14" s="15"/>
      <c r="H14" s="15"/>
      <c r="I14" s="15" t="s">
        <v>40</v>
      </c>
      <c r="J14" s="15"/>
      <c r="K14" s="15"/>
      <c r="L14" s="15"/>
      <c r="M14" s="15"/>
    </row>
    <row r="15" spans="6:13" ht="12.75">
      <c r="F15" s="15"/>
      <c r="G15" s="15" t="s">
        <v>2</v>
      </c>
      <c r="H15" s="15"/>
      <c r="I15" s="15" t="s">
        <v>2</v>
      </c>
      <c r="J15" s="15"/>
      <c r="K15" s="15" t="s">
        <v>2</v>
      </c>
      <c r="L15" s="15"/>
      <c r="M15" s="15" t="s">
        <v>2</v>
      </c>
    </row>
    <row r="16" spans="1:9" ht="18" customHeight="1">
      <c r="A16" s="14" t="s">
        <v>119</v>
      </c>
      <c r="B16" s="14"/>
      <c r="I16" s="11"/>
    </row>
    <row r="17" spans="1:4" ht="18" customHeight="1">
      <c r="A17" s="16" t="str">
        <f>RIGHT(Income!A9,LEN(Income!A9)-20)</f>
        <v>PERIOD ENDED 31 DECEMBER 2008</v>
      </c>
      <c r="B17" s="16"/>
      <c r="C17" s="16"/>
      <c r="D17" s="16"/>
    </row>
    <row r="18" spans="1:13" ht="18" customHeight="1">
      <c r="A18" s="13" t="s">
        <v>97</v>
      </c>
      <c r="F18" s="17"/>
      <c r="G18" s="18">
        <v>82046</v>
      </c>
      <c r="H18" s="17"/>
      <c r="I18" s="18">
        <v>-2902</v>
      </c>
      <c r="J18" s="17"/>
      <c r="K18" s="18">
        <v>22617</v>
      </c>
      <c r="L18" s="17"/>
      <c r="M18" s="19">
        <f>SUM(G18:K18)</f>
        <v>101761</v>
      </c>
    </row>
    <row r="19" spans="1:13" ht="18" customHeight="1">
      <c r="A19" s="13" t="s">
        <v>41</v>
      </c>
      <c r="F19" s="17"/>
      <c r="G19" s="18">
        <v>0</v>
      </c>
      <c r="H19" s="17"/>
      <c r="I19" s="18">
        <v>1499</v>
      </c>
      <c r="J19" s="17"/>
      <c r="K19" s="18">
        <v>0</v>
      </c>
      <c r="L19" s="17"/>
      <c r="M19" s="19">
        <f>SUM(G19:K19)</f>
        <v>1499</v>
      </c>
    </row>
    <row r="20" spans="1:13" ht="18" customHeight="1">
      <c r="A20" s="13" t="s">
        <v>70</v>
      </c>
      <c r="F20" s="17"/>
      <c r="G20" s="18">
        <v>0</v>
      </c>
      <c r="H20" s="17"/>
      <c r="I20" s="18">
        <v>0</v>
      </c>
      <c r="J20" s="17"/>
      <c r="K20" s="18">
        <v>2636</v>
      </c>
      <c r="L20" s="17"/>
      <c r="M20" s="19">
        <f>SUM(G20:K20)</f>
        <v>2636</v>
      </c>
    </row>
    <row r="21" spans="6:13" ht="4.5" customHeight="1">
      <c r="F21" s="17"/>
      <c r="G21" s="18"/>
      <c r="H21" s="17"/>
      <c r="I21" s="18"/>
      <c r="J21" s="17"/>
      <c r="K21" s="18"/>
      <c r="L21" s="17"/>
      <c r="M21" s="19"/>
    </row>
    <row r="22" spans="1:13" ht="18" customHeight="1" thickBot="1">
      <c r="A22" s="13" t="str">
        <f>CONCATENATE("Balance as at ",RIGHT(A17,LEN(A17)-13))</f>
        <v>Balance as at 31 DECEMBER 2008</v>
      </c>
      <c r="F22" s="20"/>
      <c r="G22" s="21">
        <f>SUM(G18:G21)</f>
        <v>82046</v>
      </c>
      <c r="H22" s="20"/>
      <c r="I22" s="21">
        <f>SUM(I18:I21)</f>
        <v>-1403</v>
      </c>
      <c r="J22" s="20"/>
      <c r="K22" s="21">
        <f>SUM(K18:K21)</f>
        <v>25253</v>
      </c>
      <c r="L22" s="20"/>
      <c r="M22" s="21">
        <f>SUM(M18:M21)</f>
        <v>105896</v>
      </c>
    </row>
    <row r="23" spans="6:13" ht="12.75">
      <c r="F23" s="20"/>
      <c r="G23" s="20"/>
      <c r="H23" s="20"/>
      <c r="I23" s="20"/>
      <c r="J23" s="20"/>
      <c r="K23" s="20"/>
      <c r="L23" s="20"/>
      <c r="M23" s="20">
        <f>-'bs'!F37+M22</f>
        <v>0</v>
      </c>
    </row>
    <row r="24" spans="6:13" ht="12.75"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14" t="str">
        <f>Income!A47</f>
        <v>Note :  Pursuant to the change in the financial year end from 31st December 2007 to 31st March 2008,</v>
      </c>
      <c r="B25" s="14"/>
      <c r="C25" s="14"/>
      <c r="D25" s="14"/>
      <c r="E25" s="14"/>
      <c r="F25" s="23"/>
      <c r="G25" s="23"/>
      <c r="H25" s="23"/>
      <c r="I25" s="23"/>
      <c r="J25" s="23"/>
      <c r="K25" s="20"/>
      <c r="L25" s="23"/>
      <c r="M25" s="20"/>
    </row>
    <row r="26" spans="1:13" ht="12.75">
      <c r="A26" s="14" t="str">
        <f>Income!A48</f>
        <v>                  comparative figures for the cumulative period are not presented</v>
      </c>
      <c r="B26" s="14"/>
      <c r="C26" s="14"/>
      <c r="D26" s="14"/>
      <c r="E26" s="14"/>
      <c r="F26" s="23"/>
      <c r="G26" s="23"/>
      <c r="H26" s="23"/>
      <c r="I26" s="23"/>
      <c r="J26" s="23"/>
      <c r="K26" s="20"/>
      <c r="L26" s="23"/>
      <c r="M26" s="20"/>
    </row>
    <row r="27" spans="6:13" ht="12.75">
      <c r="F27" s="20"/>
      <c r="G27" s="20"/>
      <c r="H27" s="20"/>
      <c r="I27" s="20"/>
      <c r="J27" s="20"/>
      <c r="K27" s="20"/>
      <c r="L27" s="20"/>
      <c r="M27" s="20"/>
    </row>
    <row r="28" spans="6:13" ht="12.75">
      <c r="F28" s="20"/>
      <c r="G28" s="20"/>
      <c r="H28" s="20"/>
      <c r="I28" s="20"/>
      <c r="J28" s="20"/>
      <c r="K28" s="20"/>
      <c r="L28" s="20"/>
      <c r="M28" s="20"/>
    </row>
    <row r="29" spans="6:13" ht="12.75">
      <c r="F29" s="20"/>
      <c r="G29" s="20"/>
      <c r="H29" s="20"/>
      <c r="I29" s="20"/>
      <c r="J29" s="20"/>
      <c r="K29" s="20"/>
      <c r="L29" s="20"/>
      <c r="M29" s="20"/>
    </row>
    <row r="30" spans="6:13" ht="12.75">
      <c r="F30" s="20"/>
      <c r="G30" s="20"/>
      <c r="H30" s="20"/>
      <c r="I30" s="20"/>
      <c r="J30" s="20"/>
      <c r="K30" s="20"/>
      <c r="L30" s="20"/>
      <c r="M30" s="20"/>
    </row>
    <row r="31" spans="6:13" ht="12.75">
      <c r="F31" s="20"/>
      <c r="G31" s="20"/>
      <c r="H31" s="20"/>
      <c r="I31" s="20"/>
      <c r="J31" s="20"/>
      <c r="K31" s="20"/>
      <c r="L31" s="20"/>
      <c r="M31" s="20"/>
    </row>
    <row r="32" spans="6:13" ht="12.75">
      <c r="F32" s="20"/>
      <c r="G32" s="20"/>
      <c r="H32" s="20"/>
      <c r="I32" s="20"/>
      <c r="J32" s="20"/>
      <c r="K32" s="20"/>
      <c r="L32" s="20"/>
      <c r="M32" s="20"/>
    </row>
    <row r="33" spans="6:13" ht="12.75">
      <c r="F33" s="20"/>
      <c r="G33" s="20"/>
      <c r="H33" s="20"/>
      <c r="I33" s="20"/>
      <c r="J33" s="20"/>
      <c r="K33" s="20"/>
      <c r="L33" s="20"/>
      <c r="M33" s="20"/>
    </row>
    <row r="34" spans="6:13" ht="12.75">
      <c r="F34" s="20"/>
      <c r="G34" s="20"/>
      <c r="H34" s="20"/>
      <c r="I34" s="20"/>
      <c r="J34" s="20"/>
      <c r="K34" s="20"/>
      <c r="L34" s="20"/>
      <c r="M34" s="20"/>
    </row>
    <row r="35" spans="6:13" ht="12.75">
      <c r="F35" s="20"/>
      <c r="G35" s="20"/>
      <c r="H35" s="20"/>
      <c r="I35" s="20"/>
      <c r="J35" s="20"/>
      <c r="K35" s="20"/>
      <c r="L35" s="20"/>
      <c r="M35" s="20"/>
    </row>
    <row r="36" spans="6:13" ht="12.75">
      <c r="F36" s="20"/>
      <c r="G36" s="20"/>
      <c r="H36" s="20"/>
      <c r="I36" s="20"/>
      <c r="J36" s="20"/>
      <c r="K36" s="20"/>
      <c r="L36" s="20"/>
      <c r="M36" s="20"/>
    </row>
    <row r="37" spans="6:13" ht="12.75">
      <c r="F37" s="20"/>
      <c r="G37" s="20"/>
      <c r="H37" s="20"/>
      <c r="I37" s="20"/>
      <c r="J37" s="20"/>
      <c r="K37" s="20"/>
      <c r="L37" s="20"/>
      <c r="M37" s="20"/>
    </row>
    <row r="38" spans="6:13" ht="12.75">
      <c r="F38" s="20"/>
      <c r="G38" s="20"/>
      <c r="H38" s="20"/>
      <c r="I38" s="20"/>
      <c r="J38" s="20"/>
      <c r="K38" s="20"/>
      <c r="L38" s="20"/>
      <c r="M38" s="20"/>
    </row>
    <row r="39" spans="6:13" ht="12.75">
      <c r="F39" s="20"/>
      <c r="G39" s="20"/>
      <c r="H39" s="20"/>
      <c r="I39" s="20"/>
      <c r="J39" s="20"/>
      <c r="K39" s="20"/>
      <c r="L39" s="20"/>
      <c r="M39" s="20"/>
    </row>
    <row r="40" spans="6:13" ht="12.75">
      <c r="F40" s="20"/>
      <c r="G40" s="20"/>
      <c r="H40" s="20"/>
      <c r="I40" s="20"/>
      <c r="J40" s="20"/>
      <c r="K40" s="20"/>
      <c r="L40" s="20"/>
      <c r="M40" s="20"/>
    </row>
    <row r="41" spans="6:13" ht="12.75">
      <c r="F41" s="20"/>
      <c r="G41" s="20"/>
      <c r="H41" s="20"/>
      <c r="I41" s="20"/>
      <c r="J41" s="20"/>
      <c r="K41" s="20"/>
      <c r="L41" s="20"/>
      <c r="M41" s="20"/>
    </row>
    <row r="42" spans="6:13" ht="12.75">
      <c r="F42" s="20"/>
      <c r="G42" s="20"/>
      <c r="H42" s="20"/>
      <c r="I42" s="20"/>
      <c r="J42" s="20"/>
      <c r="K42" s="20"/>
      <c r="L42" s="20"/>
      <c r="M42" s="20"/>
    </row>
    <row r="43" spans="6:13" ht="12.75">
      <c r="F43" s="20"/>
      <c r="G43" s="20"/>
      <c r="H43" s="20"/>
      <c r="I43" s="20"/>
      <c r="J43" s="20"/>
      <c r="K43" s="20"/>
      <c r="L43" s="20"/>
      <c r="M43" s="20"/>
    </row>
    <row r="44" spans="6:13" ht="12.75">
      <c r="F44" s="20"/>
      <c r="G44" s="20"/>
      <c r="H44" s="20"/>
      <c r="I44" s="20"/>
      <c r="J44" s="20"/>
      <c r="K44" s="20"/>
      <c r="L44" s="20"/>
      <c r="M44" s="20"/>
    </row>
    <row r="45" spans="6:13" ht="12.75">
      <c r="F45" s="20"/>
      <c r="G45" s="20"/>
      <c r="H45" s="20"/>
      <c r="I45" s="20"/>
      <c r="J45" s="20"/>
      <c r="K45" s="20"/>
      <c r="L45" s="20"/>
      <c r="M45" s="20"/>
    </row>
    <row r="46" spans="6:13" ht="12.75">
      <c r="F46" s="20"/>
      <c r="G46" s="20"/>
      <c r="H46" s="20"/>
      <c r="I46" s="20"/>
      <c r="J46" s="20"/>
      <c r="K46" s="20"/>
      <c r="L46" s="20"/>
      <c r="M46" s="20"/>
    </row>
    <row r="47" spans="6:13" ht="12.75">
      <c r="F47" s="20"/>
      <c r="G47" s="20"/>
      <c r="H47" s="20"/>
      <c r="I47" s="20"/>
      <c r="J47" s="20"/>
      <c r="K47" s="20"/>
      <c r="L47" s="20"/>
      <c r="M47" s="20"/>
    </row>
    <row r="48" spans="6:13" ht="12.75">
      <c r="F48" s="20"/>
      <c r="G48" s="20"/>
      <c r="H48" s="20"/>
      <c r="I48" s="20"/>
      <c r="J48" s="20"/>
      <c r="K48" s="20"/>
      <c r="L48" s="20"/>
      <c r="M48" s="20"/>
    </row>
    <row r="49" spans="6:13" ht="12.75">
      <c r="F49" s="20"/>
      <c r="G49" s="20"/>
      <c r="H49" s="20"/>
      <c r="I49" s="20"/>
      <c r="J49" s="20"/>
      <c r="K49" s="20"/>
      <c r="L49" s="20"/>
      <c r="M49" s="20"/>
    </row>
    <row r="50" spans="6:13" ht="12.75">
      <c r="F50" s="20"/>
      <c r="G50" s="20"/>
      <c r="H50" s="20"/>
      <c r="I50" s="20"/>
      <c r="J50" s="20"/>
      <c r="K50" s="20"/>
      <c r="L50" s="20"/>
      <c r="M50" s="20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2009-02-17T08:30:25Z</cp:lastPrinted>
  <dcterms:created xsi:type="dcterms:W3CDTF">2002-11-15T09:17:45Z</dcterms:created>
  <dcterms:modified xsi:type="dcterms:W3CDTF">2009-02-17T08:30:42Z</dcterms:modified>
  <cp:category/>
  <cp:version/>
  <cp:contentType/>
  <cp:contentStatus/>
</cp:coreProperties>
</file>